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kategorie" sheetId="1" r:id="rId1"/>
    <sheet name="absolutne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<sst xmlns="http://schemas.openxmlformats.org/spreadsheetml/2006/main" count="353" uniqueCount="115">
  <si>
    <t>Závod:</t>
  </si>
  <si>
    <t>Datum:</t>
  </si>
  <si>
    <t>Kategorie:</t>
  </si>
  <si>
    <t>A- Junioři do 15ti let</t>
  </si>
  <si>
    <t>C- Muži do 39ti let</t>
  </si>
  <si>
    <t>E- Juniorky do 15ti let</t>
  </si>
  <si>
    <t>G- Ženy do 39ti let</t>
  </si>
  <si>
    <t>B- Junioři do 19ti let</t>
  </si>
  <si>
    <t>D- Muži od 40ti let</t>
  </si>
  <si>
    <t>F- Juniorky do 19ti let</t>
  </si>
  <si>
    <t>H- Ženy od 40ti let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</si>
  <si>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</si>
  <si>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</si>
  <si>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</si>
  <si>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</si>
  <si>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</si>
  <si>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</si>
  <si>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</si>
  <si>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</si>
  <si>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</si>
  <si>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</si>
  <si>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</si>
  <si>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Sam</t>
  </si>
  <si>
    <t>Patkoló</t>
  </si>
  <si>
    <t>CP Jičín</t>
  </si>
  <si>
    <t>A</t>
  </si>
  <si>
    <t>Dominik</t>
  </si>
  <si>
    <t>Koudelka</t>
  </si>
  <si>
    <t>Cyklo Vysoké</t>
  </si>
  <si>
    <t>Lukáš</t>
  </si>
  <si>
    <t>Kunt</t>
  </si>
  <si>
    <t>Remerx Kolín</t>
  </si>
  <si>
    <t>B</t>
  </si>
  <si>
    <t>Jiří</t>
  </si>
  <si>
    <t>Šorm</t>
  </si>
  <si>
    <t>Carla Kup kolo</t>
  </si>
  <si>
    <t>Jakub</t>
  </si>
  <si>
    <t>Kosina</t>
  </si>
  <si>
    <t>Vit</t>
  </si>
  <si>
    <t>Ježek</t>
  </si>
  <si>
    <t>Jilm Jilemnice</t>
  </si>
  <si>
    <t>Vašek</t>
  </si>
  <si>
    <t>Vomáčko</t>
  </si>
  <si>
    <t>SKC Tufo Prostějov</t>
  </si>
  <si>
    <t>C</t>
  </si>
  <si>
    <t>Martin</t>
  </si>
  <si>
    <t>Kohl</t>
  </si>
  <si>
    <t xml:space="preserve">BEmaniax  </t>
  </si>
  <si>
    <t>Roubal</t>
  </si>
  <si>
    <t>Ban. Rep.</t>
  </si>
  <si>
    <t>Tomáš</t>
  </si>
  <si>
    <t>Staněk</t>
  </si>
  <si>
    <t>Štepán</t>
  </si>
  <si>
    <t>Trmata</t>
  </si>
  <si>
    <t>ALLtraining</t>
  </si>
  <si>
    <t>Karban</t>
  </si>
  <si>
    <t>Ronal</t>
  </si>
  <si>
    <t>Fikar</t>
  </si>
  <si>
    <t>Bakako</t>
  </si>
  <si>
    <t>Michal</t>
  </si>
  <si>
    <t>Polák</t>
  </si>
  <si>
    <t>Pavel</t>
  </si>
  <si>
    <t>Ďoubalik</t>
  </si>
  <si>
    <t xml:space="preserve">Cyklo Vysoké </t>
  </si>
  <si>
    <t>Libor</t>
  </si>
  <si>
    <t>Kafka</t>
  </si>
  <si>
    <t>BC Sport Semily</t>
  </si>
  <si>
    <t>Petr</t>
  </si>
  <si>
    <t>Kordík</t>
  </si>
  <si>
    <t>Aleš</t>
  </si>
  <si>
    <t>Bilek</t>
  </si>
  <si>
    <t>David</t>
  </si>
  <si>
    <t>Rokytnice</t>
  </si>
  <si>
    <t>Josef</t>
  </si>
  <si>
    <t>Mach</t>
  </si>
  <si>
    <t>Stanislav</t>
  </si>
  <si>
    <t>Pleva</t>
  </si>
  <si>
    <t>Zdeněk</t>
  </si>
  <si>
    <t>Zdenek</t>
  </si>
  <si>
    <t>Kubiček</t>
  </si>
  <si>
    <t>Mnichovo Hradiště</t>
  </si>
  <si>
    <t>Jan</t>
  </si>
  <si>
    <t>Novotný</t>
  </si>
  <si>
    <t>Continental</t>
  </si>
  <si>
    <t>Konečný</t>
  </si>
  <si>
    <t>Jičín</t>
  </si>
  <si>
    <t>Štefan</t>
  </si>
  <si>
    <t>Patkolo</t>
  </si>
  <si>
    <t>Janatka</t>
  </si>
  <si>
    <t>Konecchlumí</t>
  </si>
  <si>
    <t>Miloslav</t>
  </si>
  <si>
    <t>Kudrnáč</t>
  </si>
  <si>
    <t>Kbelnice</t>
  </si>
  <si>
    <t>D</t>
  </si>
  <si>
    <t>Vítězslav</t>
  </si>
  <si>
    <t>Brož</t>
  </si>
  <si>
    <t>Štovíček</t>
  </si>
  <si>
    <t>Gruppetto</t>
  </si>
  <si>
    <t>Svoboda</t>
  </si>
  <si>
    <t>Fitclub JC</t>
  </si>
  <si>
    <t>Dušan</t>
  </si>
  <si>
    <t>BE maniax</t>
  </si>
  <si>
    <t>Kraus</t>
  </si>
  <si>
    <t>Turnov</t>
  </si>
  <si>
    <t>Pivrnec</t>
  </si>
  <si>
    <t>Milan</t>
  </si>
  <si>
    <t>Tyrychtr</t>
  </si>
  <si>
    <t>Střeleč</t>
  </si>
  <si>
    <t>Radek</t>
  </si>
  <si>
    <t>Koloc</t>
  </si>
  <si>
    <t>Vendula</t>
  </si>
  <si>
    <t>Kuntová</t>
  </si>
  <si>
    <t>G</t>
  </si>
  <si>
    <t>Romana</t>
  </si>
  <si>
    <t>Ježková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</si>
</sst>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0" fontId="35" fillId="16" borderId="11" xfId="0" applyFont="1" applyFill="1" applyBorder="1" applyAlignment="1">
      <alignment horizontal="lef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1" xfId="0" applyNumberFormat="1" applyFont="1" applyFill="1" applyBorder="1" applyAlignment="1">
      <alignment horizontal="left" vertical="center"/>
    </xf>
    <xf numFmtId="0" fontId="0" fillId="16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10" borderId="0" xfId="0" applyFont="1" applyFill="1" applyBorder="1" applyAlignment="1">
      <alignment horizontal="left"/>
    </xf>
    <xf numFmtId="0" fontId="0" fillId="10" borderId="13" xfId="0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right" vertical="center"/>
    </xf>
    <xf numFmtId="0" fontId="35" fillId="10" borderId="15" xfId="0" applyFont="1" applyFill="1" applyBorder="1" applyAlignment="1">
      <alignment horizontal="left" vertical="center"/>
    </xf>
    <xf numFmtId="164" fontId="0" fillId="10" borderId="15" xfId="0" applyNumberFormat="1" applyFill="1" applyBorder="1" applyAlignment="1">
      <alignment horizontal="right" vertical="center"/>
    </xf>
    <xf numFmtId="165" fontId="20" fillId="10" borderId="15" xfId="0" applyNumberFormat="1" applyFont="1" applyFill="1" applyBorder="1" applyAlignment="1">
      <alignment horizontal="left" vertical="center"/>
    </xf>
    <xf numFmtId="165" fontId="20" fillId="10" borderId="0" xfId="0" applyNumberFormat="1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1" fontId="20" fillId="33" borderId="17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top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22" fontId="20" fillId="33" borderId="17" xfId="0" applyNumberFormat="1" applyFont="1" applyFill="1" applyBorder="1" applyAlignment="1">
      <alignment horizontal="center" vertical="center" wrapText="1"/>
    </xf>
    <xf numFmtId="166" fontId="20" fillId="33" borderId="17" xfId="0" applyNumberFormat="1" applyFont="1" applyFill="1" applyBorder="1" applyAlignment="1">
      <alignment horizontal="center" vertical="center" wrapText="1"/>
    </xf>
    <xf numFmtId="166" fontId="20" fillId="33" borderId="18" xfId="0" applyNumberFormat="1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22" fontId="20" fillId="34" borderId="17" xfId="0" applyNumberFormat="1" applyFont="1" applyFill="1" applyBorder="1" applyAlignment="1">
      <alignment horizontal="center" vertical="center"/>
    </xf>
    <xf numFmtId="1" fontId="20" fillId="34" borderId="17" xfId="0" applyNumberFormat="1" applyFont="1" applyFill="1" applyBorder="1" applyAlignment="1">
      <alignment horizontal="center" vertical="center"/>
    </xf>
    <xf numFmtId="167" fontId="20" fillId="34" borderId="17" xfId="0" applyNumberFormat="1" applyFont="1" applyFill="1" applyBorder="1" applyAlignment="1">
      <alignment horizontal="center" vertical="center"/>
    </xf>
    <xf numFmtId="166" fontId="20" fillId="34" borderId="17" xfId="0" applyNumberFormat="1" applyFont="1" applyFill="1" applyBorder="1" applyAlignment="1">
      <alignment horizontal="center" vertical="center"/>
    </xf>
    <xf numFmtId="1" fontId="20" fillId="34" borderId="18" xfId="0" applyNumberFormat="1" applyFont="1" applyFill="1" applyBorder="1" applyAlignment="1">
      <alignment horizontal="center" vertical="center"/>
    </xf>
    <xf numFmtId="166" fontId="20" fillId="16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0" fillId="10" borderId="19" xfId="0" applyFont="1" applyFill="1" applyBorder="1" applyAlignment="1">
      <alignment horizontal="left"/>
    </xf>
    <xf numFmtId="0" fontId="20" fillId="10" borderId="13" xfId="0" applyFont="1" applyFill="1" applyBorder="1" applyAlignment="1">
      <alignment horizontal="left"/>
    </xf>
    <xf numFmtId="165" fontId="20" fillId="10" borderId="20" xfId="0" applyNumberFormat="1" applyFont="1" applyFill="1" applyBorder="1" applyAlignment="1">
      <alignment horizontal="left" vertical="center"/>
    </xf>
    <xf numFmtId="166" fontId="20" fillId="33" borderId="21" xfId="0" applyNumberFormat="1" applyFont="1" applyFill="1" applyBorder="1" applyAlignment="1">
      <alignment horizontal="center" vertical="center" wrapText="1"/>
    </xf>
    <xf numFmtId="166" fontId="20" fillId="34" borderId="2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22" fontId="20" fillId="34" borderId="23" xfId="0" applyNumberFormat="1" applyFont="1" applyFill="1" applyBorder="1" applyAlignment="1">
      <alignment horizontal="center" vertical="center"/>
    </xf>
    <xf numFmtId="1" fontId="20" fillId="34" borderId="23" xfId="0" applyNumberFormat="1" applyFont="1" applyFill="1" applyBorder="1" applyAlignment="1">
      <alignment horizontal="center" vertical="center"/>
    </xf>
    <xf numFmtId="167" fontId="20" fillId="34" borderId="23" xfId="0" applyNumberFormat="1" applyFont="1" applyFill="1" applyBorder="1" applyAlignment="1">
      <alignment horizontal="center" vertical="center"/>
    </xf>
    <xf numFmtId="166" fontId="20" fillId="34" borderId="24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left"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0" fontId="20" fillId="10" borderId="25" xfId="0" applyFont="1" applyFill="1" applyBorder="1" applyAlignment="1">
      <alignment horizontal="left"/>
    </xf>
    <xf numFmtId="165" fontId="20" fillId="16" borderId="12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_4_2014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ládání"/>
      <sheetName val="Results"/>
      <sheetName val="kat"/>
      <sheetName val="abs"/>
    </sheetNames>
    <sheetDataSet>
      <sheetData sheetId="1">
        <row r="1">
          <cell r="B1" t="str">
            <v>Železnice-Tábor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9.00390625" style="6" customWidth="1"/>
    <col min="2" max="2" width="9.421875" style="6" customWidth="1"/>
    <col min="3" max="4" width="20.57421875" style="6" customWidth="1"/>
    <col min="5" max="5" width="13.140625" style="31" customWidth="1"/>
    <col min="6" max="6" width="19.140625" style="6" customWidth="1"/>
    <col min="7" max="7" width="9.421875" style="6" customWidth="1"/>
    <col min="8" max="8" width="11.8515625" style="32" customWidth="1"/>
    <col min="9" max="10" width="11.8515625" style="6" customWidth="1"/>
    <col min="11" max="11" width="8.00390625" style="6" customWidth="1"/>
    <col min="12" max="12" width="0.85546875" style="6" customWidth="1"/>
    <col min="13" max="13" width="0.71875" style="6" customWidth="1"/>
    <col min="14" max="14" width="1.28515625" style="6" customWidth="1"/>
    <col min="15" max="15" width="15.28125" style="6" customWidth="1"/>
    <col min="16" max="16" width="1.57421875" style="6" customWidth="1"/>
    <col min="17" max="18" width="7.00390625" style="6" customWidth="1"/>
    <col min="19" max="16384" width="9.140625" style="6" customWidth="1"/>
  </cols>
  <sheetData>
    <row r="1" spans="1:12" ht="21">
      <c r="A1" s="1" t="s">
        <v>0</v>
      </c>
      <c r="B1" s="45" t="str">
        <f>'[1]Results'!B1</f>
        <v>Železnice-Tábor</v>
      </c>
      <c r="C1" s="45"/>
      <c r="D1" s="45"/>
      <c r="E1" s="45"/>
      <c r="F1" s="45"/>
      <c r="G1" s="2"/>
      <c r="H1" s="3" t="s">
        <v>1</v>
      </c>
      <c r="I1" s="46">
        <f>H6</f>
        <v>41758.73359548611</v>
      </c>
      <c r="J1" s="46"/>
      <c r="K1" s="4"/>
      <c r="L1" s="5"/>
    </row>
    <row r="2" spans="1:12" ht="15">
      <c r="A2" s="7" t="s">
        <v>2</v>
      </c>
      <c r="B2" s="47" t="s">
        <v>3</v>
      </c>
      <c r="C2" s="47"/>
      <c r="D2" s="47" t="s">
        <v>4</v>
      </c>
      <c r="E2" s="47"/>
      <c r="F2" s="47" t="s">
        <v>5</v>
      </c>
      <c r="G2" s="47"/>
      <c r="H2" s="47" t="s">
        <v>6</v>
      </c>
      <c r="I2" s="47"/>
      <c r="J2" s="7"/>
      <c r="K2" s="7"/>
      <c r="L2" s="8"/>
    </row>
    <row r="3" spans="1:12" ht="15">
      <c r="A3" s="7"/>
      <c r="B3" s="44" t="s">
        <v>7</v>
      </c>
      <c r="C3" s="44"/>
      <c r="D3" s="44" t="s">
        <v>8</v>
      </c>
      <c r="E3" s="44"/>
      <c r="F3" s="44" t="s">
        <v>9</v>
      </c>
      <c r="G3" s="44"/>
      <c r="H3" s="44" t="s">
        <v>10</v>
      </c>
      <c r="I3" s="44"/>
      <c r="J3" s="7"/>
      <c r="K3" s="7"/>
      <c r="L3" s="8"/>
    </row>
    <row r="4" spans="1:12" ht="21">
      <c r="A4" s="9"/>
      <c r="B4" s="10"/>
      <c r="C4" s="10"/>
      <c r="D4" s="10"/>
      <c r="E4" s="10"/>
      <c r="F4" s="10"/>
      <c r="G4" s="10"/>
      <c r="H4" s="11"/>
      <c r="I4" s="12"/>
      <c r="J4" s="12"/>
      <c r="K4" s="13"/>
      <c r="L4" s="8"/>
    </row>
    <row r="5" spans="1:12" ht="30">
      <c r="A5" s="14" t="s">
        <v>11</v>
      </c>
      <c r="B5" s="15" t="s">
        <v>12</v>
      </c>
      <c r="C5" s="15" t="s">
        <v>13</v>
      </c>
      <c r="D5" s="15" t="s">
        <v>14</v>
      </c>
      <c r="E5" s="16" t="s">
        <v>15</v>
      </c>
      <c r="F5" s="15" t="s">
        <v>16</v>
      </c>
      <c r="G5" s="17" t="s">
        <v>17</v>
      </c>
      <c r="H5" s="18" t="s">
        <v>18</v>
      </c>
      <c r="I5" s="19" t="s">
        <v>19</v>
      </c>
      <c r="J5" s="20" t="s">
        <v>20</v>
      </c>
      <c r="K5" s="21" t="s">
        <v>21</v>
      </c>
      <c r="L5" s="22"/>
    </row>
    <row r="6" spans="1:12" ht="15">
      <c r="A6" s="23">
        <v>45</v>
      </c>
      <c r="B6" s="24">
        <v>1</v>
      </c>
      <c r="C6" s="25" t="s">
        <v>22</v>
      </c>
      <c r="D6" s="25" t="s">
        <v>23</v>
      </c>
      <c r="E6" s="26">
        <v>2000</v>
      </c>
      <c r="F6" s="25" t="s">
        <v>24</v>
      </c>
      <c r="G6" s="25" t="s">
        <v>25</v>
      </c>
      <c r="H6" s="27">
        <v>41758.73359548611</v>
      </c>
      <c r="I6" s="27">
        <v>41758.75695740741</v>
      </c>
      <c r="J6" s="28">
        <f aca="true" t="shared" si="0" ref="J6:J11">I6-H6</f>
        <v>0.02336192129587289</v>
      </c>
      <c r="K6" s="29">
        <f aca="true" t="shared" si="1" ref="K6:K44">IF(IF(B6=1,30,IF(B6=2,25,IF(B6=3,20,IF(B6=4,18,IF(B6&gt;4,18+4-B6,0)))))&gt;0,IF(B6=1,30,IF(B6=2,25,IF(B6=3,20,IF(B6=4,18,IF(B6&gt;4,18+4-B6,0))))),0)</f>
        <v>30</v>
      </c>
      <c r="L6" s="30"/>
    </row>
    <row r="7" spans="1:12" ht="15">
      <c r="A7" s="23">
        <v>14</v>
      </c>
      <c r="B7" s="24">
        <v>2</v>
      </c>
      <c r="C7" s="25" t="s">
        <v>26</v>
      </c>
      <c r="D7" s="25" t="s">
        <v>27</v>
      </c>
      <c r="E7" s="26">
        <v>2000</v>
      </c>
      <c r="F7" s="25" t="s">
        <v>28</v>
      </c>
      <c r="G7" s="25" t="s">
        <v>25</v>
      </c>
      <c r="H7" s="27">
        <v>41758.73359548611</v>
      </c>
      <c r="I7" s="27">
        <v>41758.75947523148</v>
      </c>
      <c r="J7" s="28">
        <f t="shared" si="0"/>
        <v>0.02587974537163973</v>
      </c>
      <c r="K7" s="29">
        <f t="shared" si="1"/>
        <v>25</v>
      </c>
      <c r="L7" s="30"/>
    </row>
    <row r="8" spans="1:12" ht="15">
      <c r="A8" s="23">
        <v>10</v>
      </c>
      <c r="B8" s="24">
        <v>1</v>
      </c>
      <c r="C8" s="25" t="s">
        <v>29</v>
      </c>
      <c r="D8" s="25" t="s">
        <v>30</v>
      </c>
      <c r="E8" s="26">
        <v>1997</v>
      </c>
      <c r="F8" s="25" t="s">
        <v>31</v>
      </c>
      <c r="G8" s="25" t="s">
        <v>32</v>
      </c>
      <c r="H8" s="27">
        <v>41758.73359548611</v>
      </c>
      <c r="I8" s="27">
        <v>41758.749684375</v>
      </c>
      <c r="J8" s="28">
        <f t="shared" si="0"/>
        <v>0.016088888885860797</v>
      </c>
      <c r="K8" s="29">
        <f t="shared" si="1"/>
        <v>30</v>
      </c>
      <c r="L8" s="30"/>
    </row>
    <row r="9" spans="1:12" ht="15">
      <c r="A9" s="23">
        <v>21</v>
      </c>
      <c r="B9" s="24">
        <v>2</v>
      </c>
      <c r="C9" s="25" t="s">
        <v>33</v>
      </c>
      <c r="D9" s="25" t="s">
        <v>34</v>
      </c>
      <c r="E9" s="26">
        <v>1997</v>
      </c>
      <c r="F9" s="25" t="s">
        <v>35</v>
      </c>
      <c r="G9" s="25" t="s">
        <v>32</v>
      </c>
      <c r="H9" s="27">
        <v>41758.73359548611</v>
      </c>
      <c r="I9" s="27">
        <v>41758.74981678241</v>
      </c>
      <c r="J9" s="28">
        <f t="shared" si="0"/>
        <v>0.01622129629686242</v>
      </c>
      <c r="K9" s="29">
        <f t="shared" si="1"/>
        <v>25</v>
      </c>
      <c r="L9" s="30"/>
    </row>
    <row r="10" spans="1:12" ht="15">
      <c r="A10" s="23">
        <v>23</v>
      </c>
      <c r="B10" s="24">
        <v>3</v>
      </c>
      <c r="C10" s="25" t="s">
        <v>36</v>
      </c>
      <c r="D10" s="25" t="s">
        <v>37</v>
      </c>
      <c r="E10" s="26">
        <v>1996</v>
      </c>
      <c r="F10" s="25" t="s">
        <v>35</v>
      </c>
      <c r="G10" s="25" t="s">
        <v>32</v>
      </c>
      <c r="H10" s="27">
        <v>41758.73359548611</v>
      </c>
      <c r="I10" s="28">
        <v>41758.752268171294</v>
      </c>
      <c r="J10" s="28">
        <f t="shared" si="0"/>
        <v>0.018672685182536952</v>
      </c>
      <c r="K10" s="29">
        <f t="shared" si="1"/>
        <v>20</v>
      </c>
      <c r="L10" s="30"/>
    </row>
    <row r="11" spans="1:12" ht="15">
      <c r="A11" s="23">
        <v>25</v>
      </c>
      <c r="B11" s="24">
        <v>4</v>
      </c>
      <c r="C11" s="25" t="s">
        <v>38</v>
      </c>
      <c r="D11" s="25" t="s">
        <v>39</v>
      </c>
      <c r="E11" s="26">
        <v>1999</v>
      </c>
      <c r="F11" s="25" t="s">
        <v>40</v>
      </c>
      <c r="G11" s="25" t="s">
        <v>32</v>
      </c>
      <c r="H11" s="27">
        <v>41758.73359548611</v>
      </c>
      <c r="I11" s="27">
        <v>41758.755172453704</v>
      </c>
      <c r="J11" s="28">
        <f t="shared" si="0"/>
        <v>0.021576967592409346</v>
      </c>
      <c r="K11" s="29">
        <f t="shared" si="1"/>
        <v>18</v>
      </c>
      <c r="L11" s="30"/>
    </row>
    <row r="12" spans="1:12" ht="15">
      <c r="A12" s="23">
        <v>16</v>
      </c>
      <c r="B12" s="24">
        <v>1</v>
      </c>
      <c r="C12" s="25" t="s">
        <v>41</v>
      </c>
      <c r="D12" s="25" t="s">
        <v>42</v>
      </c>
      <c r="E12" s="26">
        <v>1995</v>
      </c>
      <c r="F12" s="25" t="s">
        <v>43</v>
      </c>
      <c r="G12" s="25" t="s">
        <v>44</v>
      </c>
      <c r="H12" s="27">
        <v>41758.73359548611</v>
      </c>
      <c r="I12" s="27">
        <v>41758.75017662037</v>
      </c>
      <c r="J12" s="28">
        <f>IF(I12="","",I12-H12)</f>
        <v>0.016581134259467945</v>
      </c>
      <c r="K12" s="29">
        <f t="shared" si="1"/>
        <v>30</v>
      </c>
      <c r="L12" s="30"/>
    </row>
    <row r="13" spans="1:12" ht="15">
      <c r="A13" s="23">
        <v>27</v>
      </c>
      <c r="B13" s="24">
        <v>2</v>
      </c>
      <c r="C13" s="25" t="s">
        <v>45</v>
      </c>
      <c r="D13" s="25" t="s">
        <v>46</v>
      </c>
      <c r="E13" s="26">
        <v>1979</v>
      </c>
      <c r="F13" s="25" t="s">
        <v>47</v>
      </c>
      <c r="G13" s="25" t="s">
        <v>44</v>
      </c>
      <c r="H13" s="27">
        <v>41758.73359548611</v>
      </c>
      <c r="I13" s="27">
        <v>41758.75077407408</v>
      </c>
      <c r="J13" s="28">
        <f>I13-H13</f>
        <v>0.017178587964735925</v>
      </c>
      <c r="K13" s="29">
        <f t="shared" si="1"/>
        <v>25</v>
      </c>
      <c r="L13" s="30"/>
    </row>
    <row r="14" spans="1:12" ht="15">
      <c r="A14" s="23">
        <v>13</v>
      </c>
      <c r="B14" s="24">
        <v>3</v>
      </c>
      <c r="C14" s="25" t="s">
        <v>29</v>
      </c>
      <c r="D14" s="25" t="s">
        <v>48</v>
      </c>
      <c r="E14" s="26">
        <v>1975</v>
      </c>
      <c r="F14" s="25" t="s">
        <v>49</v>
      </c>
      <c r="G14" s="25" t="s">
        <v>44</v>
      </c>
      <c r="H14" s="27">
        <v>41758.73359548611</v>
      </c>
      <c r="I14" s="27">
        <v>41758.750904050925</v>
      </c>
      <c r="J14" s="28">
        <f>I14-H14</f>
        <v>0.0173085648129927</v>
      </c>
      <c r="K14" s="29">
        <f t="shared" si="1"/>
        <v>20</v>
      </c>
      <c r="L14" s="30"/>
    </row>
    <row r="15" spans="1:12" ht="15">
      <c r="A15" s="23">
        <v>22</v>
      </c>
      <c r="B15" s="24">
        <v>4</v>
      </c>
      <c r="C15" s="25" t="s">
        <v>50</v>
      </c>
      <c r="D15" s="25" t="s">
        <v>51</v>
      </c>
      <c r="E15" s="26">
        <v>1970</v>
      </c>
      <c r="F15" s="25"/>
      <c r="G15" s="25" t="s">
        <v>44</v>
      </c>
      <c r="H15" s="27">
        <v>41758.73359548611</v>
      </c>
      <c r="I15" s="28">
        <v>41758.75112638889</v>
      </c>
      <c r="J15" s="28">
        <f>I15-H15</f>
        <v>0.017530902776343282</v>
      </c>
      <c r="K15" s="29">
        <f t="shared" si="1"/>
        <v>18</v>
      </c>
      <c r="L15" s="30"/>
    </row>
    <row r="16" spans="1:12" ht="15">
      <c r="A16" s="23">
        <v>33</v>
      </c>
      <c r="B16" s="24">
        <v>5</v>
      </c>
      <c r="C16" s="25" t="s">
        <v>52</v>
      </c>
      <c r="D16" s="25" t="s">
        <v>53</v>
      </c>
      <c r="E16" s="26">
        <v>1977</v>
      </c>
      <c r="F16" s="25" t="s">
        <v>54</v>
      </c>
      <c r="G16" s="25" t="s">
        <v>44</v>
      </c>
      <c r="H16" s="27">
        <v>41758.73359548611</v>
      </c>
      <c r="I16" s="27">
        <v>41758.75152951389</v>
      </c>
      <c r="J16" s="28">
        <f>I16-H16</f>
        <v>0.01793402777548181</v>
      </c>
      <c r="K16" s="29">
        <f t="shared" si="1"/>
        <v>17</v>
      </c>
      <c r="L16" s="30"/>
    </row>
    <row r="17" spans="1:12" ht="15">
      <c r="A17" s="23">
        <v>28</v>
      </c>
      <c r="B17" s="24">
        <v>6</v>
      </c>
      <c r="C17" s="25" t="s">
        <v>29</v>
      </c>
      <c r="D17" s="25" t="s">
        <v>55</v>
      </c>
      <c r="E17" s="26">
        <v>1980</v>
      </c>
      <c r="F17" s="25" t="s">
        <v>56</v>
      </c>
      <c r="G17" s="25" t="s">
        <v>44</v>
      </c>
      <c r="H17" s="27">
        <v>41758.73359548611</v>
      </c>
      <c r="I17" s="28">
        <v>41758.7515724537</v>
      </c>
      <c r="J17" s="28">
        <f>I17-H17</f>
        <v>0.017976967588765547</v>
      </c>
      <c r="K17" s="29">
        <f t="shared" si="1"/>
        <v>16</v>
      </c>
      <c r="L17" s="30"/>
    </row>
    <row r="18" spans="1:12" ht="15">
      <c r="A18" s="23">
        <v>19</v>
      </c>
      <c r="B18" s="24">
        <v>7</v>
      </c>
      <c r="C18" s="25" t="s">
        <v>45</v>
      </c>
      <c r="D18" s="25" t="s">
        <v>57</v>
      </c>
      <c r="E18" s="26">
        <v>1983</v>
      </c>
      <c r="F18" s="25" t="s">
        <v>58</v>
      </c>
      <c r="G18" s="25" t="s">
        <v>44</v>
      </c>
      <c r="H18" s="27">
        <v>41758.73359548611</v>
      </c>
      <c r="I18" s="27">
        <v>41758.751612962966</v>
      </c>
      <c r="J18" s="28">
        <f>IF(I18="","",I18-H18)</f>
        <v>0.01801747685385635</v>
      </c>
      <c r="K18" s="29">
        <f t="shared" si="1"/>
        <v>15</v>
      </c>
      <c r="L18" s="30"/>
    </row>
    <row r="19" spans="1:12" ht="15">
      <c r="A19" s="23">
        <v>4</v>
      </c>
      <c r="B19" s="24">
        <v>8</v>
      </c>
      <c r="C19" s="25" t="s">
        <v>59</v>
      </c>
      <c r="D19" s="25" t="s">
        <v>60</v>
      </c>
      <c r="E19" s="26">
        <v>1987</v>
      </c>
      <c r="F19" s="25" t="s">
        <v>58</v>
      </c>
      <c r="G19" s="25" t="s">
        <v>44</v>
      </c>
      <c r="H19" s="27">
        <v>41758.73359548611</v>
      </c>
      <c r="I19" s="27">
        <v>41758.75163888889</v>
      </c>
      <c r="J19" s="28">
        <f aca="true" t="shared" si="2" ref="J19:J35">I19-H19</f>
        <v>0.018043402778857853</v>
      </c>
      <c r="K19" s="29">
        <f t="shared" si="1"/>
        <v>14</v>
      </c>
      <c r="L19" s="30"/>
    </row>
    <row r="20" spans="1:12" ht="15">
      <c r="A20" s="23">
        <v>15</v>
      </c>
      <c r="B20" s="24">
        <v>9</v>
      </c>
      <c r="C20" s="25" t="s">
        <v>61</v>
      </c>
      <c r="D20" s="25" t="s">
        <v>62</v>
      </c>
      <c r="E20" s="26">
        <v>1976</v>
      </c>
      <c r="F20" s="25" t="s">
        <v>63</v>
      </c>
      <c r="G20" s="25" t="s">
        <v>44</v>
      </c>
      <c r="H20" s="27">
        <v>41758.73359548611</v>
      </c>
      <c r="I20" s="27">
        <v>41758.751771875</v>
      </c>
      <c r="J20" s="28">
        <f t="shared" si="2"/>
        <v>0.018176388890424278</v>
      </c>
      <c r="K20" s="29">
        <f t="shared" si="1"/>
        <v>13</v>
      </c>
      <c r="L20" s="30"/>
    </row>
    <row r="21" spans="1:12" ht="15">
      <c r="A21" s="23">
        <v>30</v>
      </c>
      <c r="B21" s="24">
        <v>10</v>
      </c>
      <c r="C21" s="25" t="s">
        <v>64</v>
      </c>
      <c r="D21" s="25" t="s">
        <v>65</v>
      </c>
      <c r="E21" s="26">
        <v>1979</v>
      </c>
      <c r="F21" s="25" t="s">
        <v>66</v>
      </c>
      <c r="G21" s="25" t="s">
        <v>44</v>
      </c>
      <c r="H21" s="27">
        <v>41758.73359548611</v>
      </c>
      <c r="I21" s="27">
        <v>41758.751968055556</v>
      </c>
      <c r="J21" s="28">
        <f t="shared" si="2"/>
        <v>0.018372569444181863</v>
      </c>
      <c r="K21" s="29">
        <f t="shared" si="1"/>
        <v>12</v>
      </c>
      <c r="L21" s="30"/>
    </row>
    <row r="22" spans="1:12" ht="15">
      <c r="A22" s="23">
        <v>9</v>
      </c>
      <c r="B22" s="24">
        <v>11</v>
      </c>
      <c r="C22" s="25" t="s">
        <v>67</v>
      </c>
      <c r="D22" s="25" t="s">
        <v>68</v>
      </c>
      <c r="E22" s="26">
        <v>1975</v>
      </c>
      <c r="F22" s="25" t="s">
        <v>24</v>
      </c>
      <c r="G22" s="25" t="s">
        <v>44</v>
      </c>
      <c r="H22" s="27">
        <v>41758.73359548611</v>
      </c>
      <c r="I22" s="27">
        <v>41758.75201145833</v>
      </c>
      <c r="J22" s="28">
        <f t="shared" si="2"/>
        <v>0.018415972219372634</v>
      </c>
      <c r="K22" s="29">
        <f t="shared" si="1"/>
        <v>11</v>
      </c>
      <c r="L22" s="30"/>
    </row>
    <row r="23" spans="1:12" ht="15">
      <c r="A23" s="23">
        <v>7</v>
      </c>
      <c r="B23" s="24">
        <v>12</v>
      </c>
      <c r="C23" s="25" t="s">
        <v>69</v>
      </c>
      <c r="D23" s="25" t="s">
        <v>70</v>
      </c>
      <c r="E23" s="26">
        <v>1979</v>
      </c>
      <c r="F23" s="25" t="s">
        <v>24</v>
      </c>
      <c r="G23" s="25" t="s">
        <v>44</v>
      </c>
      <c r="H23" s="27">
        <v>41758.73359548611</v>
      </c>
      <c r="I23" s="27">
        <v>41758.75204479167</v>
      </c>
      <c r="J23" s="28">
        <f t="shared" si="2"/>
        <v>0.018449305556714535</v>
      </c>
      <c r="K23" s="29">
        <f t="shared" si="1"/>
        <v>10</v>
      </c>
      <c r="L23" s="30"/>
    </row>
    <row r="24" spans="1:12" ht="15">
      <c r="A24" s="23">
        <v>43</v>
      </c>
      <c r="B24" s="24">
        <v>13</v>
      </c>
      <c r="C24" s="25" t="s">
        <v>29</v>
      </c>
      <c r="D24" s="25" t="s">
        <v>71</v>
      </c>
      <c r="E24" s="26">
        <v>1974</v>
      </c>
      <c r="F24" s="25" t="s">
        <v>72</v>
      </c>
      <c r="G24" s="25" t="s">
        <v>44</v>
      </c>
      <c r="H24" s="27">
        <v>41758.73359548611</v>
      </c>
      <c r="I24" s="27">
        <v>41758.752809143516</v>
      </c>
      <c r="J24" s="28">
        <f t="shared" si="2"/>
        <v>0.019213657404179685</v>
      </c>
      <c r="K24" s="29">
        <f t="shared" si="1"/>
        <v>9</v>
      </c>
      <c r="L24" s="30"/>
    </row>
    <row r="25" spans="1:12" ht="15">
      <c r="A25" s="23">
        <v>17</v>
      </c>
      <c r="B25" s="24">
        <v>14</v>
      </c>
      <c r="C25" s="25" t="s">
        <v>73</v>
      </c>
      <c r="D25" s="25" t="s">
        <v>74</v>
      </c>
      <c r="E25" s="26">
        <v>1988</v>
      </c>
      <c r="F25" s="25" t="s">
        <v>58</v>
      </c>
      <c r="G25" s="25" t="s">
        <v>44</v>
      </c>
      <c r="H25" s="27">
        <v>41758.73359548611</v>
      </c>
      <c r="I25" s="27">
        <v>41758.75291203704</v>
      </c>
      <c r="J25" s="28">
        <f t="shared" si="2"/>
        <v>0.019316550926305354</v>
      </c>
      <c r="K25" s="29">
        <f t="shared" si="1"/>
        <v>8</v>
      </c>
      <c r="L25" s="30"/>
    </row>
    <row r="26" spans="1:12" ht="15">
      <c r="A26" s="23">
        <v>20</v>
      </c>
      <c r="B26" s="24">
        <v>15</v>
      </c>
      <c r="C26" s="25" t="s">
        <v>75</v>
      </c>
      <c r="D26" s="25" t="s">
        <v>76</v>
      </c>
      <c r="E26" s="26">
        <v>1976</v>
      </c>
      <c r="F26" s="25" t="s">
        <v>56</v>
      </c>
      <c r="G26" s="25" t="s">
        <v>44</v>
      </c>
      <c r="H26" s="27">
        <v>41758.73359548611</v>
      </c>
      <c r="I26" s="28">
        <v>41758.75311736111</v>
      </c>
      <c r="J26" s="28">
        <f t="shared" si="2"/>
        <v>0.0195218750013737</v>
      </c>
      <c r="K26" s="29">
        <f t="shared" si="1"/>
        <v>7</v>
      </c>
      <c r="L26" s="30"/>
    </row>
    <row r="27" spans="1:12" ht="15">
      <c r="A27" s="23">
        <v>5</v>
      </c>
      <c r="B27" s="24">
        <v>16</v>
      </c>
      <c r="C27" s="25" t="s">
        <v>78</v>
      </c>
      <c r="D27" s="25" t="s">
        <v>79</v>
      </c>
      <c r="E27" s="26">
        <v>1975</v>
      </c>
      <c r="F27" s="25" t="s">
        <v>80</v>
      </c>
      <c r="G27" s="25" t="s">
        <v>44</v>
      </c>
      <c r="H27" s="27">
        <v>41758.73359548611</v>
      </c>
      <c r="I27" s="27">
        <v>41758.75472557871</v>
      </c>
      <c r="J27" s="28">
        <f t="shared" si="2"/>
        <v>0.021130092594830785</v>
      </c>
      <c r="K27" s="29">
        <f t="shared" si="1"/>
        <v>6</v>
      </c>
      <c r="L27" s="30"/>
    </row>
    <row r="28" spans="1:12" ht="15">
      <c r="A28" s="23">
        <v>1</v>
      </c>
      <c r="B28" s="24">
        <v>17</v>
      </c>
      <c r="C28" s="25" t="s">
        <v>81</v>
      </c>
      <c r="D28" s="25" t="s">
        <v>82</v>
      </c>
      <c r="E28" s="26">
        <v>1986</v>
      </c>
      <c r="F28" s="25" t="s">
        <v>83</v>
      </c>
      <c r="G28" s="25" t="s">
        <v>44</v>
      </c>
      <c r="H28" s="27">
        <v>41758.73359548611</v>
      </c>
      <c r="I28" s="27">
        <v>41758.75487326389</v>
      </c>
      <c r="J28" s="28">
        <f t="shared" si="2"/>
        <v>0.021277777777868323</v>
      </c>
      <c r="K28" s="29">
        <f t="shared" si="1"/>
        <v>5</v>
      </c>
      <c r="L28" s="30"/>
    </row>
    <row r="29" spans="1:12" ht="15">
      <c r="A29" s="23">
        <v>2</v>
      </c>
      <c r="B29" s="24">
        <v>18</v>
      </c>
      <c r="C29" s="25" t="s">
        <v>59</v>
      </c>
      <c r="D29" s="25" t="s">
        <v>84</v>
      </c>
      <c r="E29" s="26">
        <v>1995</v>
      </c>
      <c r="F29" s="25" t="s">
        <v>24</v>
      </c>
      <c r="G29" s="25" t="s">
        <v>44</v>
      </c>
      <c r="H29" s="27">
        <v>41758.73359548611</v>
      </c>
      <c r="I29" s="27">
        <v>41758.75633287037</v>
      </c>
      <c r="J29" s="28">
        <f t="shared" si="2"/>
        <v>0.022737384257197846</v>
      </c>
      <c r="K29" s="29">
        <f t="shared" si="1"/>
        <v>4</v>
      </c>
      <c r="L29" s="30"/>
    </row>
    <row r="30" spans="1:12" ht="15">
      <c r="A30" s="23">
        <v>32</v>
      </c>
      <c r="B30" s="24">
        <v>19</v>
      </c>
      <c r="C30" s="25" t="s">
        <v>67</v>
      </c>
      <c r="D30" s="25" t="s">
        <v>60</v>
      </c>
      <c r="E30" s="26">
        <v>1975</v>
      </c>
      <c r="F30" s="25" t="s">
        <v>85</v>
      </c>
      <c r="G30" s="25" t="s">
        <v>44</v>
      </c>
      <c r="H30" s="27">
        <v>41758.73359548611</v>
      </c>
      <c r="I30" s="27">
        <v>41758.75718472222</v>
      </c>
      <c r="J30" s="28">
        <f t="shared" si="2"/>
        <v>0.023589236108819023</v>
      </c>
      <c r="K30" s="29">
        <f t="shared" si="1"/>
        <v>3</v>
      </c>
      <c r="L30" s="30"/>
    </row>
    <row r="31" spans="1:12" ht="15">
      <c r="A31" s="23">
        <v>44</v>
      </c>
      <c r="B31" s="24">
        <v>20</v>
      </c>
      <c r="C31" s="25" t="s">
        <v>86</v>
      </c>
      <c r="D31" s="25" t="s">
        <v>87</v>
      </c>
      <c r="E31" s="26">
        <v>1974</v>
      </c>
      <c r="F31" s="25" t="s">
        <v>24</v>
      </c>
      <c r="G31" s="25" t="s">
        <v>44</v>
      </c>
      <c r="H31" s="27">
        <v>41758.73359548611</v>
      </c>
      <c r="I31" s="27">
        <v>41758.75742326389</v>
      </c>
      <c r="J31" s="28">
        <f t="shared" si="2"/>
        <v>0.023827777775295544</v>
      </c>
      <c r="K31" s="29">
        <f t="shared" si="1"/>
        <v>2</v>
      </c>
      <c r="L31" s="30"/>
    </row>
    <row r="32" spans="1:12" ht="15">
      <c r="A32" s="23">
        <v>3</v>
      </c>
      <c r="B32" s="24">
        <v>21</v>
      </c>
      <c r="C32" s="25" t="s">
        <v>33</v>
      </c>
      <c r="D32" s="25" t="s">
        <v>88</v>
      </c>
      <c r="E32" s="26">
        <v>1985</v>
      </c>
      <c r="F32" s="25" t="s">
        <v>89</v>
      </c>
      <c r="G32" s="25" t="s">
        <v>44</v>
      </c>
      <c r="H32" s="27">
        <v>41758.73359548611</v>
      </c>
      <c r="I32" s="27">
        <v>41758.757621875</v>
      </c>
      <c r="J32" s="28">
        <f t="shared" si="2"/>
        <v>0.02402638888452202</v>
      </c>
      <c r="K32" s="29">
        <f t="shared" si="1"/>
        <v>1</v>
      </c>
      <c r="L32" s="30"/>
    </row>
    <row r="33" spans="1:12" ht="15">
      <c r="A33" s="23">
        <v>35</v>
      </c>
      <c r="B33" s="24">
        <v>1</v>
      </c>
      <c r="C33" s="25" t="s">
        <v>90</v>
      </c>
      <c r="D33" s="25" t="s">
        <v>91</v>
      </c>
      <c r="E33" s="26">
        <v>1961</v>
      </c>
      <c r="F33" s="25" t="s">
        <v>92</v>
      </c>
      <c r="G33" s="25" t="s">
        <v>93</v>
      </c>
      <c r="H33" s="27">
        <v>41758.73359548611</v>
      </c>
      <c r="I33" s="27">
        <v>41758.752873958336</v>
      </c>
      <c r="J33" s="28">
        <f t="shared" si="2"/>
        <v>0.019278472223959398</v>
      </c>
      <c r="K33" s="29">
        <f t="shared" si="1"/>
        <v>30</v>
      </c>
      <c r="L33" s="30"/>
    </row>
    <row r="34" spans="1:12" ht="15">
      <c r="A34" s="23">
        <v>24</v>
      </c>
      <c r="B34" s="24">
        <v>2</v>
      </c>
      <c r="C34" s="25" t="s">
        <v>77</v>
      </c>
      <c r="D34" s="25" t="s">
        <v>39</v>
      </c>
      <c r="E34" s="26">
        <v>1973</v>
      </c>
      <c r="F34" s="25" t="s">
        <v>40</v>
      </c>
      <c r="G34" s="25" t="s">
        <v>93</v>
      </c>
      <c r="H34" s="27">
        <v>41758.73359548611</v>
      </c>
      <c r="I34" s="27">
        <v>41758.753162152774</v>
      </c>
      <c r="J34" s="28">
        <f t="shared" si="2"/>
        <v>0.01956666666228557</v>
      </c>
      <c r="K34" s="29">
        <f t="shared" si="1"/>
        <v>25</v>
      </c>
      <c r="L34" s="30"/>
    </row>
    <row r="35" spans="1:12" ht="15">
      <c r="A35" s="23">
        <v>29</v>
      </c>
      <c r="B35" s="24">
        <v>3</v>
      </c>
      <c r="C35" s="25" t="s">
        <v>94</v>
      </c>
      <c r="D35" s="25" t="s">
        <v>95</v>
      </c>
      <c r="E35" s="26">
        <v>1970</v>
      </c>
      <c r="F35" s="25" t="s">
        <v>54</v>
      </c>
      <c r="G35" s="25" t="s">
        <v>93</v>
      </c>
      <c r="H35" s="27">
        <v>41758.73359548611</v>
      </c>
      <c r="I35" s="27">
        <v>41758.75367106481</v>
      </c>
      <c r="J35" s="28">
        <f t="shared" si="2"/>
        <v>0.02007557870092569</v>
      </c>
      <c r="K35" s="29">
        <f t="shared" si="1"/>
        <v>20</v>
      </c>
      <c r="L35" s="30"/>
    </row>
    <row r="36" spans="1:12" ht="15">
      <c r="A36" s="23">
        <v>12</v>
      </c>
      <c r="B36" s="24">
        <v>4</v>
      </c>
      <c r="C36" s="25" t="s">
        <v>61</v>
      </c>
      <c r="D36" s="25" t="s">
        <v>96</v>
      </c>
      <c r="E36" s="26">
        <v>1970</v>
      </c>
      <c r="F36" s="25" t="s">
        <v>97</v>
      </c>
      <c r="G36" s="25" t="s">
        <v>93</v>
      </c>
      <c r="H36" s="27">
        <v>41758.73359548611</v>
      </c>
      <c r="I36" s="27">
        <v>41758.754574074075</v>
      </c>
      <c r="J36" s="28">
        <f>IF(I36="","",I36-H36)</f>
        <v>0.0209785879633273</v>
      </c>
      <c r="K36" s="29">
        <f t="shared" si="1"/>
        <v>18</v>
      </c>
      <c r="L36" s="30"/>
    </row>
    <row r="37" spans="1:12" ht="15">
      <c r="A37" s="23">
        <v>42</v>
      </c>
      <c r="B37" s="24">
        <v>5</v>
      </c>
      <c r="C37" s="25" t="s">
        <v>73</v>
      </c>
      <c r="D37" s="25" t="s">
        <v>98</v>
      </c>
      <c r="E37" s="26">
        <v>1972</v>
      </c>
      <c r="F37" s="25" t="s">
        <v>99</v>
      </c>
      <c r="G37" s="25" t="s">
        <v>93</v>
      </c>
      <c r="H37" s="27">
        <v>41758.73359548611</v>
      </c>
      <c r="I37" s="27">
        <v>41758.75543229167</v>
      </c>
      <c r="J37" s="28">
        <f aca="true" t="shared" si="3" ref="J37:J44">I37-H37</f>
        <v>0.021836805557541084</v>
      </c>
      <c r="K37" s="29">
        <f t="shared" si="1"/>
        <v>17</v>
      </c>
      <c r="L37" s="30"/>
    </row>
    <row r="38" spans="1:12" ht="15">
      <c r="A38" s="23">
        <v>8</v>
      </c>
      <c r="B38" s="24">
        <v>6</v>
      </c>
      <c r="C38" s="25" t="s">
        <v>100</v>
      </c>
      <c r="D38" s="25" t="s">
        <v>51</v>
      </c>
      <c r="E38" s="26">
        <v>1970</v>
      </c>
      <c r="F38" s="25" t="s">
        <v>101</v>
      </c>
      <c r="G38" s="25" t="s">
        <v>93</v>
      </c>
      <c r="H38" s="27">
        <v>41758.73359548611</v>
      </c>
      <c r="I38" s="27">
        <v>41758.75571319444</v>
      </c>
      <c r="J38" s="28">
        <f t="shared" si="3"/>
        <v>0.022117708329460584</v>
      </c>
      <c r="K38" s="29">
        <f t="shared" si="1"/>
        <v>16</v>
      </c>
      <c r="L38" s="30"/>
    </row>
    <row r="39" spans="1:12" ht="15">
      <c r="A39" s="23">
        <v>6</v>
      </c>
      <c r="B39" s="24">
        <v>7</v>
      </c>
      <c r="C39" s="25" t="s">
        <v>61</v>
      </c>
      <c r="D39" s="25" t="s">
        <v>102</v>
      </c>
      <c r="E39" s="26">
        <v>1977</v>
      </c>
      <c r="F39" s="25" t="s">
        <v>103</v>
      </c>
      <c r="G39" s="25" t="s">
        <v>93</v>
      </c>
      <c r="H39" s="27">
        <v>41758.73359548611</v>
      </c>
      <c r="I39" s="27">
        <v>41758.7576412037</v>
      </c>
      <c r="J39" s="28">
        <f t="shared" si="3"/>
        <v>0.02404571758961538</v>
      </c>
      <c r="K39" s="29">
        <f t="shared" si="1"/>
        <v>15</v>
      </c>
      <c r="L39" s="30"/>
    </row>
    <row r="40" spans="1:12" ht="15">
      <c r="A40" s="23">
        <v>34</v>
      </c>
      <c r="B40" s="24">
        <v>8</v>
      </c>
      <c r="C40" s="25" t="s">
        <v>67</v>
      </c>
      <c r="D40" s="25" t="s">
        <v>104</v>
      </c>
      <c r="E40" s="26">
        <v>1966</v>
      </c>
      <c r="F40" s="25" t="s">
        <v>24</v>
      </c>
      <c r="G40" s="25" t="s">
        <v>93</v>
      </c>
      <c r="H40" s="27">
        <v>41758.73359548611</v>
      </c>
      <c r="I40" s="27">
        <v>41758.75767118055</v>
      </c>
      <c r="J40" s="28">
        <f t="shared" si="3"/>
        <v>0.024075694440398365</v>
      </c>
      <c r="K40" s="29">
        <f t="shared" si="1"/>
        <v>14</v>
      </c>
      <c r="L40" s="30"/>
    </row>
    <row r="41" spans="1:12" ht="15">
      <c r="A41" s="23">
        <v>36</v>
      </c>
      <c r="B41" s="24">
        <v>9</v>
      </c>
      <c r="C41" s="25" t="s">
        <v>105</v>
      </c>
      <c r="D41" s="25" t="s">
        <v>106</v>
      </c>
      <c r="E41" s="26">
        <v>1964</v>
      </c>
      <c r="F41" s="25" t="s">
        <v>107</v>
      </c>
      <c r="G41" s="25" t="s">
        <v>93</v>
      </c>
      <c r="H41" s="27">
        <v>41758.73359548611</v>
      </c>
      <c r="I41" s="27">
        <v>41758.75776770833</v>
      </c>
      <c r="J41" s="28">
        <f t="shared" si="3"/>
        <v>0.024172222219931427</v>
      </c>
      <c r="K41" s="29">
        <f t="shared" si="1"/>
        <v>13</v>
      </c>
      <c r="L41" s="30"/>
    </row>
    <row r="42" spans="1:12" ht="15">
      <c r="A42" s="23">
        <v>31</v>
      </c>
      <c r="B42" s="24">
        <v>10</v>
      </c>
      <c r="C42" s="25" t="s">
        <v>108</v>
      </c>
      <c r="D42" s="25" t="s">
        <v>109</v>
      </c>
      <c r="E42" s="26">
        <v>1962</v>
      </c>
      <c r="F42" s="25" t="s">
        <v>47</v>
      </c>
      <c r="G42" s="25" t="s">
        <v>93</v>
      </c>
      <c r="H42" s="27">
        <v>41758.73359548611</v>
      </c>
      <c r="I42" s="27">
        <v>41758.75859861111</v>
      </c>
      <c r="J42" s="28">
        <f t="shared" si="3"/>
        <v>0.025003124996146653</v>
      </c>
      <c r="K42" s="29">
        <f t="shared" si="1"/>
        <v>12</v>
      </c>
      <c r="L42" s="30"/>
    </row>
    <row r="43" spans="1:12" ht="15">
      <c r="A43" s="23">
        <v>11</v>
      </c>
      <c r="B43" s="24">
        <v>1</v>
      </c>
      <c r="C43" s="25" t="s">
        <v>110</v>
      </c>
      <c r="D43" s="25" t="s">
        <v>111</v>
      </c>
      <c r="E43" s="26">
        <v>1993</v>
      </c>
      <c r="F43" s="25" t="s">
        <v>31</v>
      </c>
      <c r="G43" s="25" t="s">
        <v>112</v>
      </c>
      <c r="H43" s="27">
        <v>41758.73359548611</v>
      </c>
      <c r="I43" s="27">
        <v>41758.75342083333</v>
      </c>
      <c r="J43" s="28">
        <f t="shared" si="3"/>
        <v>0.019825347219011746</v>
      </c>
      <c r="K43" s="29">
        <f t="shared" si="1"/>
        <v>30</v>
      </c>
      <c r="L43" s="30"/>
    </row>
    <row r="44" spans="1:12" ht="15">
      <c r="A44" s="23">
        <v>26</v>
      </c>
      <c r="B44" s="24">
        <v>2</v>
      </c>
      <c r="C44" s="25" t="s">
        <v>113</v>
      </c>
      <c r="D44" s="25" t="s">
        <v>114</v>
      </c>
      <c r="E44" s="26">
        <v>1975</v>
      </c>
      <c r="F44" s="25" t="s">
        <v>58</v>
      </c>
      <c r="G44" s="25" t="s">
        <v>112</v>
      </c>
      <c r="H44" s="27">
        <v>41758.73359548611</v>
      </c>
      <c r="I44" s="27">
        <v>41758.75832407407</v>
      </c>
      <c r="J44" s="28">
        <f t="shared" si="3"/>
        <v>0.024728587959543802</v>
      </c>
      <c r="K44" s="29">
        <f t="shared" si="1"/>
        <v>25</v>
      </c>
      <c r="L44" s="30"/>
    </row>
  </sheetData>
  <sheetProtection/>
  <protectedRanges>
    <protectedRange sqref="C24:G44" name="Oblast1_2"/>
    <protectedRange sqref="C6:G23" name="Oblast1_1_1_2"/>
  </protectedRanges>
  <mergeCells count="10">
    <mergeCell ref="B3:C3"/>
    <mergeCell ref="D3:E3"/>
    <mergeCell ref="F3:G3"/>
    <mergeCell ref="H3:I3"/>
    <mergeCell ref="B1:F1"/>
    <mergeCell ref="I1:J1"/>
    <mergeCell ref="B2:C2"/>
    <mergeCell ref="D2:E2"/>
    <mergeCell ref="F2:G2"/>
    <mergeCell ref="H2:I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9.00390625" style="6" customWidth="1"/>
    <col min="2" max="2" width="9.421875" style="6" customWidth="1"/>
    <col min="3" max="4" width="20.57421875" style="6" customWidth="1"/>
    <col min="5" max="5" width="13.140625" style="31" customWidth="1"/>
    <col min="6" max="6" width="19.140625" style="6" customWidth="1"/>
    <col min="7" max="7" width="9.421875" style="6" customWidth="1"/>
    <col min="8" max="8" width="11.8515625" style="32" customWidth="1"/>
    <col min="9" max="10" width="11.8515625" style="6" customWidth="1"/>
    <col min="11" max="11" width="0.71875" style="6" customWidth="1"/>
    <col min="12" max="12" width="1.28515625" style="6" customWidth="1"/>
    <col min="13" max="13" width="15.28125" style="6" customWidth="1"/>
    <col min="14" max="14" width="1.57421875" style="6" customWidth="1"/>
    <col min="15" max="16" width="7.00390625" style="6" customWidth="1"/>
    <col min="17" max="16384" width="9.140625" style="6" customWidth="1"/>
  </cols>
  <sheetData>
    <row r="1" spans="1:10" ht="21">
      <c r="A1" s="1" t="s">
        <v>0</v>
      </c>
      <c r="B1" s="45" t="str">
        <f>'[1]Results'!B1</f>
        <v>Železnice-Tábor</v>
      </c>
      <c r="C1" s="45"/>
      <c r="D1" s="45"/>
      <c r="E1" s="45"/>
      <c r="F1" s="45"/>
      <c r="G1" s="2"/>
      <c r="H1" s="3" t="s">
        <v>1</v>
      </c>
      <c r="I1" s="46">
        <f>H6</f>
        <v>41758.73359548611</v>
      </c>
      <c r="J1" s="48"/>
    </row>
    <row r="2" spans="1:10" ht="15">
      <c r="A2" s="33" t="s">
        <v>2</v>
      </c>
      <c r="B2" s="47" t="s">
        <v>3</v>
      </c>
      <c r="C2" s="47"/>
      <c r="D2" s="47" t="s">
        <v>4</v>
      </c>
      <c r="E2" s="47"/>
      <c r="F2" s="47" t="s">
        <v>5</v>
      </c>
      <c r="G2" s="47"/>
      <c r="H2" s="47" t="s">
        <v>6</v>
      </c>
      <c r="I2" s="47"/>
      <c r="J2" s="34"/>
    </row>
    <row r="3" spans="1:10" ht="15">
      <c r="A3" s="33"/>
      <c r="B3" s="44" t="s">
        <v>7</v>
      </c>
      <c r="C3" s="44"/>
      <c r="D3" s="44" t="s">
        <v>8</v>
      </c>
      <c r="E3" s="44"/>
      <c r="F3" s="44" t="s">
        <v>9</v>
      </c>
      <c r="G3" s="44"/>
      <c r="H3" s="44" t="s">
        <v>10</v>
      </c>
      <c r="I3" s="44"/>
      <c r="J3" s="34"/>
    </row>
    <row r="4" spans="1:10" ht="21">
      <c r="A4" s="9"/>
      <c r="B4" s="10"/>
      <c r="C4" s="10"/>
      <c r="D4" s="10"/>
      <c r="E4" s="10"/>
      <c r="F4" s="10"/>
      <c r="G4" s="10"/>
      <c r="H4" s="11"/>
      <c r="I4" s="12"/>
      <c r="J4" s="35"/>
    </row>
    <row r="5" spans="1:10" ht="30">
      <c r="A5" s="14" t="s">
        <v>11</v>
      </c>
      <c r="B5" s="15" t="s">
        <v>12</v>
      </c>
      <c r="C5" s="15" t="s">
        <v>13</v>
      </c>
      <c r="D5" s="15" t="s">
        <v>14</v>
      </c>
      <c r="E5" s="16" t="s">
        <v>15</v>
      </c>
      <c r="F5" s="15" t="s">
        <v>16</v>
      </c>
      <c r="G5" s="17" t="s">
        <v>17</v>
      </c>
      <c r="H5" s="18" t="s">
        <v>18</v>
      </c>
      <c r="I5" s="19" t="s">
        <v>19</v>
      </c>
      <c r="J5" s="36" t="s">
        <v>20</v>
      </c>
    </row>
    <row r="6" spans="1:10" ht="15">
      <c r="A6" s="23">
        <v>10</v>
      </c>
      <c r="B6" s="24">
        <v>1</v>
      </c>
      <c r="C6" s="25" t="s">
        <v>29</v>
      </c>
      <c r="D6" s="25" t="s">
        <v>30</v>
      </c>
      <c r="E6" s="26">
        <v>1997</v>
      </c>
      <c r="F6" s="25" t="s">
        <v>31</v>
      </c>
      <c r="G6" s="25" t="s">
        <v>32</v>
      </c>
      <c r="H6" s="27">
        <v>41758.73359548611</v>
      </c>
      <c r="I6" s="27">
        <v>41758.749684375</v>
      </c>
      <c r="J6" s="37">
        <f aca="true" t="shared" si="0" ref="J6:J11">I6-H6</f>
        <v>0.016088888885860797</v>
      </c>
    </row>
    <row r="7" spans="1:10" ht="15">
      <c r="A7" s="23">
        <v>21</v>
      </c>
      <c r="B7" s="24">
        <v>2</v>
      </c>
      <c r="C7" s="25" t="s">
        <v>33</v>
      </c>
      <c r="D7" s="25" t="s">
        <v>34</v>
      </c>
      <c r="E7" s="26">
        <v>1997</v>
      </c>
      <c r="F7" s="25" t="s">
        <v>35</v>
      </c>
      <c r="G7" s="25" t="s">
        <v>32</v>
      </c>
      <c r="H7" s="27">
        <v>41758.73359548611</v>
      </c>
      <c r="I7" s="27">
        <v>41758.74981678241</v>
      </c>
      <c r="J7" s="37">
        <f t="shared" si="0"/>
        <v>0.01622129629686242</v>
      </c>
    </row>
    <row r="8" spans="1:10" ht="15">
      <c r="A8" s="23">
        <v>16</v>
      </c>
      <c r="B8" s="24">
        <v>3</v>
      </c>
      <c r="C8" s="25" t="s">
        <v>41</v>
      </c>
      <c r="D8" s="25" t="s">
        <v>42</v>
      </c>
      <c r="E8" s="26">
        <v>1995</v>
      </c>
      <c r="F8" s="25" t="s">
        <v>43</v>
      </c>
      <c r="G8" s="25" t="s">
        <v>44</v>
      </c>
      <c r="H8" s="27">
        <v>41758.73359548611</v>
      </c>
      <c r="I8" s="27">
        <v>41758.75017662037</v>
      </c>
      <c r="J8" s="37">
        <f t="shared" si="0"/>
        <v>0.016581134259467945</v>
      </c>
    </row>
    <row r="9" spans="1:10" ht="15">
      <c r="A9" s="23">
        <v>27</v>
      </c>
      <c r="B9" s="24">
        <v>4</v>
      </c>
      <c r="C9" s="25" t="s">
        <v>45</v>
      </c>
      <c r="D9" s="25" t="s">
        <v>46</v>
      </c>
      <c r="E9" s="26">
        <v>1979</v>
      </c>
      <c r="F9" s="25" t="s">
        <v>47</v>
      </c>
      <c r="G9" s="25" t="s">
        <v>44</v>
      </c>
      <c r="H9" s="27">
        <v>41758.73359548611</v>
      </c>
      <c r="I9" s="27">
        <v>41758.75077407408</v>
      </c>
      <c r="J9" s="37">
        <f t="shared" si="0"/>
        <v>0.017178587964735925</v>
      </c>
    </row>
    <row r="10" spans="1:10" ht="15">
      <c r="A10" s="23">
        <v>13</v>
      </c>
      <c r="B10" s="24">
        <v>5</v>
      </c>
      <c r="C10" s="25" t="s">
        <v>29</v>
      </c>
      <c r="D10" s="25" t="s">
        <v>48</v>
      </c>
      <c r="E10" s="26">
        <v>1975</v>
      </c>
      <c r="F10" s="25" t="s">
        <v>49</v>
      </c>
      <c r="G10" s="25" t="s">
        <v>44</v>
      </c>
      <c r="H10" s="27">
        <v>41758.73359548611</v>
      </c>
      <c r="I10" s="27">
        <v>41758.750904050925</v>
      </c>
      <c r="J10" s="37">
        <f t="shared" si="0"/>
        <v>0.0173085648129927</v>
      </c>
    </row>
    <row r="11" spans="1:10" ht="15">
      <c r="A11" s="23">
        <v>22</v>
      </c>
      <c r="B11" s="24">
        <v>6</v>
      </c>
      <c r="C11" s="25" t="s">
        <v>50</v>
      </c>
      <c r="D11" s="25" t="s">
        <v>51</v>
      </c>
      <c r="E11" s="26">
        <v>1970</v>
      </c>
      <c r="F11" s="25"/>
      <c r="G11" s="25" t="s">
        <v>44</v>
      </c>
      <c r="H11" s="27">
        <v>41758.73359548611</v>
      </c>
      <c r="I11" s="28">
        <v>41758.75112638889</v>
      </c>
      <c r="J11" s="37">
        <f t="shared" si="0"/>
        <v>0.017530902776343282</v>
      </c>
    </row>
    <row r="12" spans="1:10" ht="15">
      <c r="A12" s="23">
        <v>33</v>
      </c>
      <c r="B12" s="24">
        <v>7</v>
      </c>
      <c r="C12" s="25" t="s">
        <v>52</v>
      </c>
      <c r="D12" s="25" t="s">
        <v>53</v>
      </c>
      <c r="E12" s="26">
        <v>1977</v>
      </c>
      <c r="F12" s="25" t="s">
        <v>54</v>
      </c>
      <c r="G12" s="25" t="s">
        <v>44</v>
      </c>
      <c r="H12" s="27">
        <v>41758.73359548611</v>
      </c>
      <c r="I12" s="27">
        <v>41758.75152951389</v>
      </c>
      <c r="J12" s="37">
        <f>IF(I12="","",I12-H12)</f>
        <v>0.01793402777548181</v>
      </c>
    </row>
    <row r="13" spans="1:10" ht="15">
      <c r="A13" s="23">
        <v>28</v>
      </c>
      <c r="B13" s="24">
        <v>8</v>
      </c>
      <c r="C13" s="25" t="s">
        <v>29</v>
      </c>
      <c r="D13" s="25" t="s">
        <v>55</v>
      </c>
      <c r="E13" s="26">
        <v>1980</v>
      </c>
      <c r="F13" s="25" t="s">
        <v>56</v>
      </c>
      <c r="G13" s="25" t="s">
        <v>44</v>
      </c>
      <c r="H13" s="27">
        <v>41758.73359548611</v>
      </c>
      <c r="I13" s="28">
        <v>41758.7515724537</v>
      </c>
      <c r="J13" s="37">
        <f>I13-H13</f>
        <v>0.017976967588765547</v>
      </c>
    </row>
    <row r="14" spans="1:10" ht="15">
      <c r="A14" s="23">
        <v>19</v>
      </c>
      <c r="B14" s="24">
        <v>9</v>
      </c>
      <c r="C14" s="25" t="s">
        <v>45</v>
      </c>
      <c r="D14" s="25" t="s">
        <v>57</v>
      </c>
      <c r="E14" s="26">
        <v>1983</v>
      </c>
      <c r="F14" s="25" t="s">
        <v>58</v>
      </c>
      <c r="G14" s="25" t="s">
        <v>44</v>
      </c>
      <c r="H14" s="27">
        <v>41758.73359548611</v>
      </c>
      <c r="I14" s="27">
        <v>41758.751612962966</v>
      </c>
      <c r="J14" s="37">
        <f>I14-H14</f>
        <v>0.01801747685385635</v>
      </c>
    </row>
    <row r="15" spans="1:10" ht="15">
      <c r="A15" s="23">
        <v>4</v>
      </c>
      <c r="B15" s="24">
        <v>10</v>
      </c>
      <c r="C15" s="25" t="s">
        <v>59</v>
      </c>
      <c r="D15" s="25" t="s">
        <v>60</v>
      </c>
      <c r="E15" s="26">
        <v>1987</v>
      </c>
      <c r="F15" s="25" t="s">
        <v>58</v>
      </c>
      <c r="G15" s="25" t="s">
        <v>44</v>
      </c>
      <c r="H15" s="27">
        <v>41758.73359548611</v>
      </c>
      <c r="I15" s="27">
        <v>41758.75163888889</v>
      </c>
      <c r="J15" s="37">
        <f>I15-H15</f>
        <v>0.018043402778857853</v>
      </c>
    </row>
    <row r="16" spans="1:10" ht="15">
      <c r="A16" s="23">
        <v>15</v>
      </c>
      <c r="B16" s="24">
        <v>11</v>
      </c>
      <c r="C16" s="25" t="s">
        <v>61</v>
      </c>
      <c r="D16" s="25" t="s">
        <v>62</v>
      </c>
      <c r="E16" s="26">
        <v>1976</v>
      </c>
      <c r="F16" s="25" t="s">
        <v>63</v>
      </c>
      <c r="G16" s="25" t="s">
        <v>44</v>
      </c>
      <c r="H16" s="27">
        <v>41758.73359548611</v>
      </c>
      <c r="I16" s="27">
        <v>41758.751771875</v>
      </c>
      <c r="J16" s="37">
        <f>I16-H16</f>
        <v>0.018176388890424278</v>
      </c>
    </row>
    <row r="17" spans="1:10" ht="15">
      <c r="A17" s="23">
        <v>30</v>
      </c>
      <c r="B17" s="24">
        <v>12</v>
      </c>
      <c r="C17" s="25" t="s">
        <v>64</v>
      </c>
      <c r="D17" s="25" t="s">
        <v>65</v>
      </c>
      <c r="E17" s="26">
        <v>1979</v>
      </c>
      <c r="F17" s="25" t="s">
        <v>66</v>
      </c>
      <c r="G17" s="25" t="s">
        <v>44</v>
      </c>
      <c r="H17" s="27">
        <v>41758.73359548611</v>
      </c>
      <c r="I17" s="27">
        <v>41758.751968055556</v>
      </c>
      <c r="J17" s="37">
        <f>I17-H17</f>
        <v>0.018372569444181863</v>
      </c>
    </row>
    <row r="18" spans="1:10" ht="15">
      <c r="A18" s="23">
        <v>9</v>
      </c>
      <c r="B18" s="24">
        <v>13</v>
      </c>
      <c r="C18" s="25" t="s">
        <v>67</v>
      </c>
      <c r="D18" s="25" t="s">
        <v>68</v>
      </c>
      <c r="E18" s="26">
        <v>1975</v>
      </c>
      <c r="F18" s="25" t="s">
        <v>24</v>
      </c>
      <c r="G18" s="25" t="s">
        <v>44</v>
      </c>
      <c r="H18" s="27">
        <v>41758.73359548611</v>
      </c>
      <c r="I18" s="27">
        <v>41758.75201145833</v>
      </c>
      <c r="J18" s="37">
        <f>IF(I18="","",I18-H18)</f>
        <v>0.018415972219372634</v>
      </c>
    </row>
    <row r="19" spans="1:10" ht="15">
      <c r="A19" s="23">
        <v>7</v>
      </c>
      <c r="B19" s="24">
        <v>14</v>
      </c>
      <c r="C19" s="25" t="s">
        <v>69</v>
      </c>
      <c r="D19" s="25" t="s">
        <v>70</v>
      </c>
      <c r="E19" s="26">
        <v>1979</v>
      </c>
      <c r="F19" s="25" t="s">
        <v>24</v>
      </c>
      <c r="G19" s="25" t="s">
        <v>44</v>
      </c>
      <c r="H19" s="27">
        <v>41758.73359548611</v>
      </c>
      <c r="I19" s="27">
        <v>41758.75204479167</v>
      </c>
      <c r="J19" s="37">
        <f aca="true" t="shared" si="1" ref="J19:J35">I19-H19</f>
        <v>0.018449305556714535</v>
      </c>
    </row>
    <row r="20" spans="1:10" ht="15">
      <c r="A20" s="23">
        <v>23</v>
      </c>
      <c r="B20" s="24">
        <v>15</v>
      </c>
      <c r="C20" s="25" t="s">
        <v>36</v>
      </c>
      <c r="D20" s="25" t="s">
        <v>37</v>
      </c>
      <c r="E20" s="26">
        <v>1996</v>
      </c>
      <c r="F20" s="25" t="s">
        <v>35</v>
      </c>
      <c r="G20" s="25" t="s">
        <v>32</v>
      </c>
      <c r="H20" s="27">
        <v>41758.73359548611</v>
      </c>
      <c r="I20" s="28">
        <v>41758.752268171294</v>
      </c>
      <c r="J20" s="37">
        <f t="shared" si="1"/>
        <v>0.018672685182536952</v>
      </c>
    </row>
    <row r="21" spans="1:10" ht="15">
      <c r="A21" s="23">
        <v>43</v>
      </c>
      <c r="B21" s="24">
        <v>16</v>
      </c>
      <c r="C21" s="25" t="s">
        <v>29</v>
      </c>
      <c r="D21" s="25" t="s">
        <v>71</v>
      </c>
      <c r="E21" s="26">
        <v>1974</v>
      </c>
      <c r="F21" s="25" t="s">
        <v>72</v>
      </c>
      <c r="G21" s="25" t="s">
        <v>44</v>
      </c>
      <c r="H21" s="27">
        <v>41758.73359548611</v>
      </c>
      <c r="I21" s="27">
        <v>41758.752809143516</v>
      </c>
      <c r="J21" s="37">
        <f t="shared" si="1"/>
        <v>0.019213657404179685</v>
      </c>
    </row>
    <row r="22" spans="1:10" ht="15">
      <c r="A22" s="23">
        <v>35</v>
      </c>
      <c r="B22" s="24">
        <v>17</v>
      </c>
      <c r="C22" s="25" t="s">
        <v>90</v>
      </c>
      <c r="D22" s="25" t="s">
        <v>91</v>
      </c>
      <c r="E22" s="26">
        <v>1961</v>
      </c>
      <c r="F22" s="25" t="s">
        <v>92</v>
      </c>
      <c r="G22" s="25" t="s">
        <v>93</v>
      </c>
      <c r="H22" s="27">
        <v>41758.73359548611</v>
      </c>
      <c r="I22" s="27">
        <v>41758.752873958336</v>
      </c>
      <c r="J22" s="37">
        <f t="shared" si="1"/>
        <v>0.019278472223959398</v>
      </c>
    </row>
    <row r="23" spans="1:10" ht="15">
      <c r="A23" s="23">
        <v>17</v>
      </c>
      <c r="B23" s="24">
        <v>18</v>
      </c>
      <c r="C23" s="25" t="s">
        <v>73</v>
      </c>
      <c r="D23" s="25" t="s">
        <v>74</v>
      </c>
      <c r="E23" s="26">
        <v>1988</v>
      </c>
      <c r="F23" s="25" t="s">
        <v>58</v>
      </c>
      <c r="G23" s="25" t="s">
        <v>44</v>
      </c>
      <c r="H23" s="27">
        <v>41758.73359548611</v>
      </c>
      <c r="I23" s="27">
        <v>41758.75291203704</v>
      </c>
      <c r="J23" s="37">
        <f t="shared" si="1"/>
        <v>0.019316550926305354</v>
      </c>
    </row>
    <row r="24" spans="1:10" ht="15">
      <c r="A24" s="23">
        <v>20</v>
      </c>
      <c r="B24" s="24">
        <v>19</v>
      </c>
      <c r="C24" s="25" t="s">
        <v>75</v>
      </c>
      <c r="D24" s="25" t="s">
        <v>76</v>
      </c>
      <c r="E24" s="26">
        <v>1976</v>
      </c>
      <c r="F24" s="25" t="s">
        <v>56</v>
      </c>
      <c r="G24" s="25" t="s">
        <v>44</v>
      </c>
      <c r="H24" s="27">
        <v>41758.73359548611</v>
      </c>
      <c r="I24" s="28">
        <v>41758.75311736111</v>
      </c>
      <c r="J24" s="37">
        <f t="shared" si="1"/>
        <v>0.0195218750013737</v>
      </c>
    </row>
    <row r="25" spans="1:10" ht="15">
      <c r="A25" s="23">
        <v>24</v>
      </c>
      <c r="B25" s="24">
        <v>20</v>
      </c>
      <c r="C25" s="25" t="s">
        <v>77</v>
      </c>
      <c r="D25" s="25" t="s">
        <v>39</v>
      </c>
      <c r="E25" s="26">
        <v>1973</v>
      </c>
      <c r="F25" s="25" t="s">
        <v>40</v>
      </c>
      <c r="G25" s="25" t="s">
        <v>93</v>
      </c>
      <c r="H25" s="27">
        <v>41758.73359548611</v>
      </c>
      <c r="I25" s="27">
        <v>41758.753162152774</v>
      </c>
      <c r="J25" s="37">
        <f t="shared" si="1"/>
        <v>0.01956666666228557</v>
      </c>
    </row>
    <row r="26" spans="1:10" ht="15">
      <c r="A26" s="23">
        <v>11</v>
      </c>
      <c r="B26" s="24">
        <v>21</v>
      </c>
      <c r="C26" s="25" t="s">
        <v>110</v>
      </c>
      <c r="D26" s="25" t="s">
        <v>111</v>
      </c>
      <c r="E26" s="26">
        <v>1993</v>
      </c>
      <c r="F26" s="25" t="s">
        <v>31</v>
      </c>
      <c r="G26" s="25" t="s">
        <v>112</v>
      </c>
      <c r="H26" s="27">
        <v>41758.73359548611</v>
      </c>
      <c r="I26" s="27">
        <v>41758.75342083333</v>
      </c>
      <c r="J26" s="37">
        <f t="shared" si="1"/>
        <v>0.019825347219011746</v>
      </c>
    </row>
    <row r="27" spans="1:10" ht="15">
      <c r="A27" s="23">
        <v>29</v>
      </c>
      <c r="B27" s="24">
        <v>22</v>
      </c>
      <c r="C27" s="25" t="s">
        <v>94</v>
      </c>
      <c r="D27" s="25" t="s">
        <v>95</v>
      </c>
      <c r="E27" s="26">
        <v>1970</v>
      </c>
      <c r="F27" s="25" t="s">
        <v>54</v>
      </c>
      <c r="G27" s="25" t="s">
        <v>93</v>
      </c>
      <c r="H27" s="27">
        <v>41758.73359548611</v>
      </c>
      <c r="I27" s="27">
        <v>41758.75367106481</v>
      </c>
      <c r="J27" s="37">
        <f t="shared" si="1"/>
        <v>0.02007557870092569</v>
      </c>
    </row>
    <row r="28" spans="1:10" ht="15">
      <c r="A28" s="23">
        <v>12</v>
      </c>
      <c r="B28" s="24">
        <v>23</v>
      </c>
      <c r="C28" s="25" t="s">
        <v>61</v>
      </c>
      <c r="D28" s="25" t="s">
        <v>96</v>
      </c>
      <c r="E28" s="26">
        <v>1970</v>
      </c>
      <c r="F28" s="25" t="s">
        <v>97</v>
      </c>
      <c r="G28" s="25" t="s">
        <v>93</v>
      </c>
      <c r="H28" s="27">
        <v>41758.73359548611</v>
      </c>
      <c r="I28" s="27">
        <v>41758.754574074075</v>
      </c>
      <c r="J28" s="37">
        <f t="shared" si="1"/>
        <v>0.0209785879633273</v>
      </c>
    </row>
    <row r="29" spans="1:10" ht="15">
      <c r="A29" s="23">
        <v>5</v>
      </c>
      <c r="B29" s="24">
        <v>24</v>
      </c>
      <c r="C29" s="25" t="s">
        <v>78</v>
      </c>
      <c r="D29" s="25" t="s">
        <v>79</v>
      </c>
      <c r="E29" s="26">
        <v>1975</v>
      </c>
      <c r="F29" s="25" t="s">
        <v>80</v>
      </c>
      <c r="G29" s="25" t="s">
        <v>44</v>
      </c>
      <c r="H29" s="27">
        <v>41758.73359548611</v>
      </c>
      <c r="I29" s="27">
        <v>41758.75472557871</v>
      </c>
      <c r="J29" s="37">
        <f t="shared" si="1"/>
        <v>0.021130092594830785</v>
      </c>
    </row>
    <row r="30" spans="1:10" ht="15">
      <c r="A30" s="23">
        <v>1</v>
      </c>
      <c r="B30" s="24">
        <v>25</v>
      </c>
      <c r="C30" s="25" t="s">
        <v>81</v>
      </c>
      <c r="D30" s="25" t="s">
        <v>82</v>
      </c>
      <c r="E30" s="26">
        <v>1986</v>
      </c>
      <c r="F30" s="25" t="s">
        <v>83</v>
      </c>
      <c r="G30" s="25" t="s">
        <v>44</v>
      </c>
      <c r="H30" s="27">
        <v>41758.73359548611</v>
      </c>
      <c r="I30" s="27">
        <v>41758.75487326389</v>
      </c>
      <c r="J30" s="37">
        <f t="shared" si="1"/>
        <v>0.021277777777868323</v>
      </c>
    </row>
    <row r="31" spans="1:10" ht="15">
      <c r="A31" s="23">
        <v>25</v>
      </c>
      <c r="B31" s="24">
        <v>26</v>
      </c>
      <c r="C31" s="25" t="s">
        <v>38</v>
      </c>
      <c r="D31" s="25" t="s">
        <v>39</v>
      </c>
      <c r="E31" s="26">
        <v>1999</v>
      </c>
      <c r="F31" s="25" t="s">
        <v>40</v>
      </c>
      <c r="G31" s="25" t="s">
        <v>32</v>
      </c>
      <c r="H31" s="27">
        <v>41758.73359548611</v>
      </c>
      <c r="I31" s="27">
        <v>41758.755172453704</v>
      </c>
      <c r="J31" s="37">
        <f t="shared" si="1"/>
        <v>0.021576967592409346</v>
      </c>
    </row>
    <row r="32" spans="1:10" ht="15">
      <c r="A32" s="23">
        <v>42</v>
      </c>
      <c r="B32" s="24">
        <v>27</v>
      </c>
      <c r="C32" s="25" t="s">
        <v>73</v>
      </c>
      <c r="D32" s="25" t="s">
        <v>98</v>
      </c>
      <c r="E32" s="26">
        <v>1972</v>
      </c>
      <c r="F32" s="25" t="s">
        <v>99</v>
      </c>
      <c r="G32" s="25" t="s">
        <v>93</v>
      </c>
      <c r="H32" s="27">
        <v>41758.73359548611</v>
      </c>
      <c r="I32" s="27">
        <v>41758.75543229167</v>
      </c>
      <c r="J32" s="37">
        <f t="shared" si="1"/>
        <v>0.021836805557541084</v>
      </c>
    </row>
    <row r="33" spans="1:10" ht="15">
      <c r="A33" s="23">
        <v>8</v>
      </c>
      <c r="B33" s="24">
        <v>28</v>
      </c>
      <c r="C33" s="25" t="s">
        <v>100</v>
      </c>
      <c r="D33" s="25" t="s">
        <v>51</v>
      </c>
      <c r="E33" s="26">
        <v>1970</v>
      </c>
      <c r="F33" s="25" t="s">
        <v>101</v>
      </c>
      <c r="G33" s="25" t="s">
        <v>93</v>
      </c>
      <c r="H33" s="27">
        <v>41758.73359548611</v>
      </c>
      <c r="I33" s="27">
        <v>41758.75571319444</v>
      </c>
      <c r="J33" s="37">
        <f t="shared" si="1"/>
        <v>0.022117708329460584</v>
      </c>
    </row>
    <row r="34" spans="1:10" ht="15">
      <c r="A34" s="23">
        <v>2</v>
      </c>
      <c r="B34" s="24">
        <v>29</v>
      </c>
      <c r="C34" s="25" t="s">
        <v>59</v>
      </c>
      <c r="D34" s="25" t="s">
        <v>84</v>
      </c>
      <c r="E34" s="26">
        <v>1995</v>
      </c>
      <c r="F34" s="25" t="s">
        <v>24</v>
      </c>
      <c r="G34" s="25" t="s">
        <v>44</v>
      </c>
      <c r="H34" s="27">
        <v>41758.73359548611</v>
      </c>
      <c r="I34" s="27">
        <v>41758.75633287037</v>
      </c>
      <c r="J34" s="37">
        <f t="shared" si="1"/>
        <v>0.022737384257197846</v>
      </c>
    </row>
    <row r="35" spans="1:10" ht="15">
      <c r="A35" s="23">
        <v>45</v>
      </c>
      <c r="B35" s="24">
        <v>30</v>
      </c>
      <c r="C35" s="25" t="s">
        <v>22</v>
      </c>
      <c r="D35" s="25" t="s">
        <v>23</v>
      </c>
      <c r="E35" s="26">
        <v>2000</v>
      </c>
      <c r="F35" s="25" t="s">
        <v>24</v>
      </c>
      <c r="G35" s="25" t="s">
        <v>25</v>
      </c>
      <c r="H35" s="27">
        <v>41758.73359548611</v>
      </c>
      <c r="I35" s="27">
        <v>41758.75695740741</v>
      </c>
      <c r="J35" s="37">
        <f t="shared" si="1"/>
        <v>0.02336192129587289</v>
      </c>
    </row>
    <row r="36" spans="1:10" ht="15">
      <c r="A36" s="23">
        <v>32</v>
      </c>
      <c r="B36" s="24">
        <v>31</v>
      </c>
      <c r="C36" s="25" t="s">
        <v>67</v>
      </c>
      <c r="D36" s="25" t="s">
        <v>60</v>
      </c>
      <c r="E36" s="26">
        <v>1975</v>
      </c>
      <c r="F36" s="25" t="s">
        <v>85</v>
      </c>
      <c r="G36" s="25" t="s">
        <v>44</v>
      </c>
      <c r="H36" s="27">
        <v>41758.73359548611</v>
      </c>
      <c r="I36" s="27">
        <v>41758.75718472222</v>
      </c>
      <c r="J36" s="37">
        <f>IF(I36="","",I36-H36)</f>
        <v>0.023589236108819023</v>
      </c>
    </row>
    <row r="37" spans="1:10" ht="15">
      <c r="A37" s="23">
        <v>44</v>
      </c>
      <c r="B37" s="24">
        <v>32</v>
      </c>
      <c r="C37" s="25" t="s">
        <v>86</v>
      </c>
      <c r="D37" s="25" t="s">
        <v>87</v>
      </c>
      <c r="E37" s="26">
        <v>1974</v>
      </c>
      <c r="F37" s="25" t="s">
        <v>24</v>
      </c>
      <c r="G37" s="25" t="s">
        <v>44</v>
      </c>
      <c r="H37" s="27">
        <v>41758.73359548611</v>
      </c>
      <c r="I37" s="27">
        <v>41758.75742326389</v>
      </c>
      <c r="J37" s="37">
        <f aca="true" t="shared" si="2" ref="J37:J44">I37-H37</f>
        <v>0.023827777775295544</v>
      </c>
    </row>
    <row r="38" spans="1:10" ht="15">
      <c r="A38" s="23">
        <v>3</v>
      </c>
      <c r="B38" s="24">
        <v>33</v>
      </c>
      <c r="C38" s="25" t="s">
        <v>33</v>
      </c>
      <c r="D38" s="25" t="s">
        <v>88</v>
      </c>
      <c r="E38" s="26">
        <v>1985</v>
      </c>
      <c r="F38" s="25" t="s">
        <v>89</v>
      </c>
      <c r="G38" s="25" t="s">
        <v>44</v>
      </c>
      <c r="H38" s="27">
        <v>41758.73359548611</v>
      </c>
      <c r="I38" s="27">
        <v>41758.757621875</v>
      </c>
      <c r="J38" s="37">
        <f t="shared" si="2"/>
        <v>0.02402638888452202</v>
      </c>
    </row>
    <row r="39" spans="1:10" ht="15">
      <c r="A39" s="23">
        <v>6</v>
      </c>
      <c r="B39" s="24">
        <v>34</v>
      </c>
      <c r="C39" s="25" t="s">
        <v>61</v>
      </c>
      <c r="D39" s="25" t="s">
        <v>102</v>
      </c>
      <c r="E39" s="26">
        <v>1977</v>
      </c>
      <c r="F39" s="25" t="s">
        <v>103</v>
      </c>
      <c r="G39" s="25" t="s">
        <v>93</v>
      </c>
      <c r="H39" s="27">
        <v>41758.73359548611</v>
      </c>
      <c r="I39" s="27">
        <v>41758.7576412037</v>
      </c>
      <c r="J39" s="37">
        <f t="shared" si="2"/>
        <v>0.02404571758961538</v>
      </c>
    </row>
    <row r="40" spans="1:10" ht="15">
      <c r="A40" s="23">
        <v>34</v>
      </c>
      <c r="B40" s="24">
        <v>35</v>
      </c>
      <c r="C40" s="25" t="s">
        <v>67</v>
      </c>
      <c r="D40" s="25" t="s">
        <v>104</v>
      </c>
      <c r="E40" s="26">
        <v>1966</v>
      </c>
      <c r="F40" s="25" t="s">
        <v>24</v>
      </c>
      <c r="G40" s="25" t="s">
        <v>93</v>
      </c>
      <c r="H40" s="27">
        <v>41758.73359548611</v>
      </c>
      <c r="I40" s="27">
        <v>41758.75767118055</v>
      </c>
      <c r="J40" s="37">
        <f t="shared" si="2"/>
        <v>0.024075694440398365</v>
      </c>
    </row>
    <row r="41" spans="1:10" ht="15">
      <c r="A41" s="23">
        <v>36</v>
      </c>
      <c r="B41" s="24">
        <v>36</v>
      </c>
      <c r="C41" s="25" t="s">
        <v>105</v>
      </c>
      <c r="D41" s="25" t="s">
        <v>106</v>
      </c>
      <c r="E41" s="26">
        <v>1964</v>
      </c>
      <c r="F41" s="25" t="s">
        <v>107</v>
      </c>
      <c r="G41" s="25" t="s">
        <v>93</v>
      </c>
      <c r="H41" s="27">
        <v>41758.73359548611</v>
      </c>
      <c r="I41" s="27">
        <v>41758.75776770833</v>
      </c>
      <c r="J41" s="37">
        <f t="shared" si="2"/>
        <v>0.024172222219931427</v>
      </c>
    </row>
    <row r="42" spans="1:10" ht="15">
      <c r="A42" s="23">
        <v>26</v>
      </c>
      <c r="B42" s="24">
        <v>37</v>
      </c>
      <c r="C42" s="25" t="s">
        <v>113</v>
      </c>
      <c r="D42" s="25" t="s">
        <v>114</v>
      </c>
      <c r="E42" s="26">
        <v>1975</v>
      </c>
      <c r="F42" s="25" t="s">
        <v>58</v>
      </c>
      <c r="G42" s="25" t="s">
        <v>112</v>
      </c>
      <c r="H42" s="27">
        <v>41758.73359548611</v>
      </c>
      <c r="I42" s="27">
        <v>41758.75832407407</v>
      </c>
      <c r="J42" s="37">
        <f t="shared" si="2"/>
        <v>0.024728587959543802</v>
      </c>
    </row>
    <row r="43" spans="1:10" ht="15">
      <c r="A43" s="23">
        <v>31</v>
      </c>
      <c r="B43" s="24">
        <v>38</v>
      </c>
      <c r="C43" s="25" t="s">
        <v>108</v>
      </c>
      <c r="D43" s="25" t="s">
        <v>109</v>
      </c>
      <c r="E43" s="26">
        <v>1962</v>
      </c>
      <c r="F43" s="25" t="s">
        <v>47</v>
      </c>
      <c r="G43" s="25" t="s">
        <v>93</v>
      </c>
      <c r="H43" s="27">
        <v>41758.73359548611</v>
      </c>
      <c r="I43" s="27">
        <v>41758.75859861111</v>
      </c>
      <c r="J43" s="37">
        <f t="shared" si="2"/>
        <v>0.025003124996146653</v>
      </c>
    </row>
    <row r="44" spans="1:10" ht="15.75" thickBot="1">
      <c r="A44" s="38">
        <v>14</v>
      </c>
      <c r="B44" s="39">
        <v>39</v>
      </c>
      <c r="C44" s="40" t="s">
        <v>26</v>
      </c>
      <c r="D44" s="40" t="s">
        <v>27</v>
      </c>
      <c r="E44" s="41">
        <v>2000</v>
      </c>
      <c r="F44" s="40" t="s">
        <v>28</v>
      </c>
      <c r="G44" s="40" t="s">
        <v>25</v>
      </c>
      <c r="H44" s="42">
        <v>41758.73359548611</v>
      </c>
      <c r="I44" s="42">
        <v>41758.75947523148</v>
      </c>
      <c r="J44" s="43">
        <f t="shared" si="2"/>
        <v>0.02587974537163973</v>
      </c>
    </row>
  </sheetData>
  <sheetProtection/>
  <protectedRanges>
    <protectedRange sqref="B1 B4" name="Oblast1"/>
    <protectedRange sqref="C24:G44" name="Oblast1_2"/>
    <protectedRange sqref="C6:G23" name="Oblast1_1_1_2"/>
  </protectedRanges>
  <mergeCells count="10">
    <mergeCell ref="B3:C3"/>
    <mergeCell ref="D3:E3"/>
    <mergeCell ref="F3:G3"/>
    <mergeCell ref="H3:I3"/>
    <mergeCell ref="B1:F1"/>
    <mergeCell ref="I1:J1"/>
    <mergeCell ref="B2:C2"/>
    <mergeCell ref="D2:E2"/>
    <mergeCell ref="F2:G2"/>
    <mergeCell ref="H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tjte32</dc:creator>
  <cp:keywords/>
  <dc:description/>
  <cp:lastModifiedBy>Kordik</cp:lastModifiedBy>
  <cp:lastPrinted>2014-05-02T05:24:47Z</cp:lastPrinted>
  <dcterms:created xsi:type="dcterms:W3CDTF">2014-04-30T11:22:53Z</dcterms:created>
  <dcterms:modified xsi:type="dcterms:W3CDTF">2014-05-04T05:27:55Z</dcterms:modified>
  <cp:category/>
  <cp:version/>
  <cp:contentType/>
  <cp:contentStatus/>
</cp:coreProperties>
</file>